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<sst xmlns="http://schemas.openxmlformats.org/spreadsheetml/2006/main" count="23" uniqueCount="21">
  <si>
    <t># Students Enrolled</t>
  </si>
  <si>
    <t>Projected ABA =</t>
  </si>
  <si>
    <t xml:space="preserve">FTE Revenue Projection </t>
  </si>
  <si>
    <t>Totals</t>
  </si>
  <si>
    <t>(Contact Hours)</t>
  </si>
  <si>
    <t>Current 1.35 Funding</t>
  </si>
  <si>
    <t>Direct Cost (55%)</t>
  </si>
  <si>
    <t>Students enrollment in non approved Program of Study (1.10)</t>
  </si>
  <si>
    <t>Students enrollment for 1 credit (hr) level 1 and 2 courses (1.28)</t>
  </si>
  <si>
    <t>Students enrollment for 1 credit (hr) level 3 and 4 courses (1.47)</t>
  </si>
  <si>
    <t>Students enrollment for 2 credit (hrs) level 1 and 2 courses (1.28)</t>
  </si>
  <si>
    <t>Students enrollment for 2 credit (hrs) level 3 and 4 courses (1.47)</t>
  </si>
  <si>
    <t>Students enrollment for 3 credit (hrs) level 1 and 2 courses (1.28)</t>
  </si>
  <si>
    <t>Students enrollment for 3 credit (hrs) level 3 and 4 courses (1.47)</t>
  </si>
  <si>
    <t>FTE'S Generated 1.35</t>
  </si>
  <si>
    <t>FTE's Generated Varied</t>
  </si>
  <si>
    <t>Revenue Generated 1.35</t>
  </si>
  <si>
    <t>Revenue Generated Varied</t>
  </si>
  <si>
    <t xml:space="preserve">Level 1, 2, 3 &amp; 4 Courses by Credits Earned </t>
  </si>
  <si>
    <t xml:space="preserve"> Varied Funding Weights</t>
  </si>
  <si>
    <t>Career &amp; Technical Education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</si>
</sst>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4"/>
      <color indexed="12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 wrapText="1"/>
    </xf>
    <xf numFmtId="164" fontId="49" fillId="35" borderId="0" xfId="0" applyNumberFormat="1" applyFont="1" applyFill="1" applyAlignment="1">
      <alignment/>
    </xf>
    <xf numFmtId="164" fontId="49" fillId="36" borderId="0" xfId="0" applyNumberFormat="1" applyFont="1" applyFill="1" applyAlignment="1">
      <alignment/>
    </xf>
    <xf numFmtId="0" fontId="1" fillId="16" borderId="0" xfId="0" applyFont="1" applyFill="1" applyAlignment="1">
      <alignment horizontal="center" wrapText="1"/>
    </xf>
    <xf numFmtId="164" fontId="1" fillId="16" borderId="0" xfId="0" applyNumberFormat="1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164" fontId="1" fillId="13" borderId="0" xfId="0" applyNumberFormat="1" applyFont="1" applyFill="1" applyAlignment="1">
      <alignment horizontal="center" wrapText="1"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9525</xdr:rowOff>
    </xdr:from>
    <xdr:to>
      <xdr:col>1</xdr:col>
      <xdr:colOff>485775</xdr:colOff>
      <xdr:row>36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3648075"/>
          <a:ext cx="4076700" cy="2914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FTE conversion: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 in l hour class for 180 days = 1/6 or .167 FTE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 in 2 hour class for 180 days = 1/3 or .333 FTE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Student in 3 hour class for 180 days = ½ or .5 FTE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l hour students attending 180 days X .167: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2 hour students attending 180 days X .33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3 hour students attending 180 days X .5: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FTEs: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FTEs X .95 (to allow for absences) 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FTE X ABA  X 1.35 =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15" zoomScaleNormal="115" zoomScalePageLayoutView="0" workbookViewId="0" topLeftCell="A1">
      <selection activeCell="B1" sqref="B1"/>
    </sheetView>
  </sheetViews>
  <sheetFormatPr defaultColWidth="8.8515625" defaultRowHeight="12.75"/>
  <cols>
    <col min="1" max="1" width="55.00390625" style="0" bestFit="1" customWidth="1"/>
    <col min="2" max="2" width="14.00390625" style="0" customWidth="1"/>
    <col min="3" max="3" width="8.7109375" style="0" customWidth="1"/>
    <col min="4" max="4" width="18.8515625" style="0" customWidth="1"/>
    <col min="5" max="5" width="22.140625" style="3" customWidth="1"/>
    <col min="6" max="6" width="13.00390625" style="0" customWidth="1"/>
  </cols>
  <sheetData>
    <row r="1" spans="1:5" ht="19.5">
      <c r="A1" s="22" t="s">
        <v>20</v>
      </c>
      <c r="B1" t="s">
        <v>1</v>
      </c>
      <c r="C1" s="2">
        <v>6160</v>
      </c>
      <c r="D1" s="24"/>
      <c r="E1" s="24"/>
    </row>
    <row r="2" spans="1:5" ht="19.5">
      <c r="A2" s="22" t="s">
        <v>2</v>
      </c>
      <c r="D2" s="24"/>
      <c r="E2" s="24"/>
    </row>
    <row r="3" spans="4:5" ht="12">
      <c r="D3" s="24"/>
      <c r="E3" s="24"/>
    </row>
    <row r="4" spans="1:5" ht="25.5">
      <c r="A4" s="1" t="s">
        <v>18</v>
      </c>
      <c r="B4" s="14" t="s">
        <v>0</v>
      </c>
      <c r="D4" s="6" t="s">
        <v>5</v>
      </c>
      <c r="E4" s="7" t="s">
        <v>19</v>
      </c>
    </row>
    <row r="5" ht="12">
      <c r="A5" s="21" t="s">
        <v>4</v>
      </c>
    </row>
    <row r="6" spans="1:2" ht="18" customHeight="1">
      <c r="A6" t="s">
        <v>7</v>
      </c>
      <c r="B6" s="8"/>
    </row>
    <row r="7" spans="1:2" ht="12.75">
      <c r="A7" s="5" t="s">
        <v>8</v>
      </c>
      <c r="B7" s="8"/>
    </row>
    <row r="8" spans="1:5" ht="18.75" customHeight="1">
      <c r="A8" t="s">
        <v>9</v>
      </c>
      <c r="B8" s="8"/>
      <c r="D8" s="16">
        <f>SUM(E25)</f>
        <v>0</v>
      </c>
      <c r="E8" s="15">
        <f>SUM(E38)</f>
        <v>0</v>
      </c>
    </row>
    <row r="9" spans="1:2" ht="12.75">
      <c r="A9" s="13" t="s">
        <v>10</v>
      </c>
      <c r="B9" s="8"/>
    </row>
    <row r="10" spans="1:2" ht="12.75">
      <c r="A10" s="4" t="s">
        <v>11</v>
      </c>
      <c r="B10" s="8"/>
    </row>
    <row r="11" spans="1:2" ht="12.75">
      <c r="A11" s="13" t="s">
        <v>12</v>
      </c>
      <c r="B11" s="8"/>
    </row>
    <row r="12" spans="1:2" ht="12.75">
      <c r="A12" s="4" t="s">
        <v>13</v>
      </c>
      <c r="B12" s="8"/>
    </row>
    <row r="13" spans="1:5" ht="6.75" customHeight="1">
      <c r="A13" s="23"/>
      <c r="B13" s="23"/>
      <c r="C13" s="23"/>
      <c r="D13" s="23"/>
      <c r="E13" s="23"/>
    </row>
    <row r="14" spans="1:5" ht="23.25" customHeight="1">
      <c r="A14" s="23"/>
      <c r="B14" s="23"/>
      <c r="C14" s="1"/>
      <c r="D14" s="17" t="s">
        <v>14</v>
      </c>
      <c r="E14" s="18" t="s">
        <v>16</v>
      </c>
    </row>
    <row r="15" spans="1:5" ht="15.75" customHeight="1">
      <c r="A15" s="23"/>
      <c r="B15" s="23"/>
      <c r="D15" s="23"/>
      <c r="E15" s="23"/>
    </row>
    <row r="16" spans="1:2" ht="15.75" customHeight="1">
      <c r="A16" s="23"/>
      <c r="B16" s="23"/>
    </row>
    <row r="17" spans="1:5" ht="12">
      <c r="A17" s="23"/>
      <c r="B17" s="23"/>
      <c r="D17">
        <f>SUM(B6*0.167)*0.95</f>
        <v>0</v>
      </c>
      <c r="E17" s="3">
        <f>SUM(D17*C1)*1.35</f>
        <v>0</v>
      </c>
    </row>
    <row r="18" spans="1:5" ht="12">
      <c r="A18" s="23"/>
      <c r="B18" s="23"/>
      <c r="D18">
        <f>SUM(B7*0.167)*0.95</f>
        <v>0</v>
      </c>
      <c r="E18" s="3">
        <f>SUM(D18*C1)*1.35</f>
        <v>0</v>
      </c>
    </row>
    <row r="19" spans="1:5" ht="12">
      <c r="A19" s="23"/>
      <c r="B19" s="23"/>
      <c r="D19">
        <f>SUM(B8*0.167)*0.95</f>
        <v>0</v>
      </c>
      <c r="E19" s="3">
        <f>SUM(D19*C1)*1.35</f>
        <v>0</v>
      </c>
    </row>
    <row r="20" spans="4:5" ht="12">
      <c r="D20">
        <f>SUM(B9*0.333)*0.95</f>
        <v>0</v>
      </c>
      <c r="E20" s="3">
        <f>SUM(D20*C1)*1.35</f>
        <v>0</v>
      </c>
    </row>
    <row r="21" spans="4:5" ht="12">
      <c r="D21">
        <f>SUM(B10*0.333)*0.95</f>
        <v>0</v>
      </c>
      <c r="E21" s="3">
        <f>SUM(D21*C1)*1.35</f>
        <v>0</v>
      </c>
    </row>
    <row r="22" spans="4:5" ht="12">
      <c r="D22">
        <f>SUM(B11*0.5)*0.95</f>
        <v>0</v>
      </c>
      <c r="E22" s="3">
        <f>SUM(D22*C1)*1.35</f>
        <v>0</v>
      </c>
    </row>
    <row r="23" spans="4:5" ht="12">
      <c r="D23">
        <f>SUM(B12*0.5)*0.95</f>
        <v>0</v>
      </c>
      <c r="E23" s="3">
        <f>SUM(D23*C1)*1.35</f>
        <v>0</v>
      </c>
    </row>
    <row r="25" spans="3:5" ht="12.75">
      <c r="C25" s="9" t="s">
        <v>3</v>
      </c>
      <c r="D25" s="9">
        <f>SUM(D17:D24)</f>
        <v>0</v>
      </c>
      <c r="E25" s="10">
        <f>SUM(E17:E24)</f>
        <v>0</v>
      </c>
    </row>
    <row r="27" spans="4:5" ht="12.75">
      <c r="D27" s="11" t="s">
        <v>6</v>
      </c>
      <c r="E27" s="12">
        <f>SUM(E25*55%)</f>
        <v>0</v>
      </c>
    </row>
    <row r="28" spans="4:5" ht="12.75">
      <c r="D28" s="11"/>
      <c r="E28" s="12"/>
    </row>
    <row r="29" spans="4:5" ht="25.5">
      <c r="D29" s="19" t="s">
        <v>15</v>
      </c>
      <c r="E29" s="20" t="s">
        <v>17</v>
      </c>
    </row>
    <row r="30" spans="4:5" ht="12">
      <c r="D30">
        <f>SUM(B6*0.167)*0.95</f>
        <v>0</v>
      </c>
      <c r="E30" s="3">
        <f>SUM(D30*C1)*1.1</f>
        <v>0</v>
      </c>
    </row>
    <row r="31" spans="4:5" ht="12">
      <c r="D31">
        <f>SUM(B7*0.167)*0.95</f>
        <v>0</v>
      </c>
      <c r="E31" s="3">
        <f>SUM(D31*C1)*1.28</f>
        <v>0</v>
      </c>
    </row>
    <row r="32" spans="4:5" ht="12">
      <c r="D32">
        <f>SUM(B8*0.167)*0.95</f>
        <v>0</v>
      </c>
      <c r="E32" s="3">
        <f>SUM(D32*C1)*1.47</f>
        <v>0</v>
      </c>
    </row>
    <row r="33" spans="4:5" ht="12">
      <c r="D33">
        <f>SUM(B9*0.333)*0.95</f>
        <v>0</v>
      </c>
      <c r="E33" s="3">
        <f>SUM(D33*C1)*1.28</f>
        <v>0</v>
      </c>
    </row>
    <row r="34" spans="4:5" ht="12">
      <c r="D34">
        <f>SUM(B10*0.333)*0.95</f>
        <v>0</v>
      </c>
      <c r="E34" s="3">
        <f>SUM(D34*C1)*1.47</f>
        <v>0</v>
      </c>
    </row>
    <row r="35" spans="4:5" ht="12">
      <c r="D35">
        <f>SUM(B11*0.5)*0.95</f>
        <v>0</v>
      </c>
      <c r="E35" s="3">
        <f>SUM(D35*C1)*1.28</f>
        <v>0</v>
      </c>
    </row>
    <row r="36" spans="4:5" ht="12">
      <c r="D36">
        <f>SUM(B12*0.5)*0.95</f>
        <v>0</v>
      </c>
      <c r="E36" s="3">
        <f>SUM(D36*C1)*1.47</f>
        <v>0</v>
      </c>
    </row>
    <row r="37" ht="10.5" customHeight="1"/>
    <row r="38" spans="3:5" ht="12.75">
      <c r="C38" s="9" t="s">
        <v>3</v>
      </c>
      <c r="D38" s="9">
        <f>SUM(D30:D36)</f>
        <v>0</v>
      </c>
      <c r="E38" s="10">
        <f>SUM(E30:E36)</f>
        <v>0</v>
      </c>
    </row>
    <row r="40" spans="4:5" ht="12.75">
      <c r="D40" s="11" t="s">
        <v>6</v>
      </c>
      <c r="E40" s="12">
        <f>SUM(E38*55%)</f>
        <v>0</v>
      </c>
    </row>
  </sheetData>
  <sheetProtection/>
  <mergeCells count="4">
    <mergeCell ref="A14:B19"/>
    <mergeCell ref="D15:E15"/>
    <mergeCell ref="D1:E3"/>
    <mergeCell ref="A13:E13"/>
  </mergeCells>
  <printOptions gridLines="1"/>
  <pageMargins left="0.75" right="0.75" top="0.5" bottom="0.25" header="0.5" footer="0.5"/>
  <pageSetup horizontalDpi="300" verticalDpi="300" orientation="landscape" r:id="rId2"/>
  <headerFooter alignWithMargins="0">
    <oddHeader>&amp;C&amp;"Arial,Bold"&amp;14Career and Technology 
FTE Report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Waxahachie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Traci Terrill</cp:lastModifiedBy>
  <cp:lastPrinted>2021-06-04T17:21:01Z</cp:lastPrinted>
  <dcterms:created xsi:type="dcterms:W3CDTF">2001-08-17T19:04:05Z</dcterms:created>
  <dcterms:modified xsi:type="dcterms:W3CDTF">2022-04-06T18:59:58Z</dcterms:modified>
  <cp:category/>
  <cp:version/>
  <cp:contentType/>
  <cp:contentStatus/>
</cp:coreProperties>
</file>